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lieff\Desktop\"/>
    </mc:Choice>
  </mc:AlternateContent>
  <bookViews>
    <workbookView xWindow="0" yWindow="0" windowWidth="18996" windowHeight="8124"/>
  </bookViews>
  <sheets>
    <sheet name="Смета Ванная комната" sheetId="1" r:id="rId1"/>
  </sheets>
  <calcPr calcId="162913"/>
  <extLst>
    <ext uri="GoogleSheetsCustomDataVersion2">
      <go:sheetsCustomData xmlns:go="http://customooxmlschemas.google.com/" r:id="rId5" roundtripDataChecksum="aaxgHLLRsFgvUNVLzp+AFBd70FFNOeN8jgLphveWD6w="/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25" i="1" s="1"/>
  <c r="F31" i="1" s="1"/>
</calcChain>
</file>

<file path=xl/sharedStrings.xml><?xml version="1.0" encoding="utf-8"?>
<sst xmlns="http://schemas.openxmlformats.org/spreadsheetml/2006/main" count="58" uniqueCount="42">
  <si>
    <t>Приложение № 1.1</t>
  </si>
  <si>
    <t xml:space="preserve">к договору подряда №      </t>
  </si>
  <si>
    <t xml:space="preserve">от       </t>
  </si>
  <si>
    <t>Расчет стоимости работ в Ванной комнате в квартире №   , по адресу: г. Красноярск, ул. Карла Маркса 120</t>
  </si>
  <si>
    <t>№</t>
  </si>
  <si>
    <t>Виды работ</t>
  </si>
  <si>
    <t>ед. изм.</t>
  </si>
  <si>
    <t>объем</t>
  </si>
  <si>
    <t>цена, руб.</t>
  </si>
  <si>
    <t>стоимость, руб.</t>
  </si>
  <si>
    <t>Ванная комната</t>
  </si>
  <si>
    <t>Грунтование стен и пола (грунтовкой глубокого проникновения) за 2 раза</t>
  </si>
  <si>
    <t>м.кв.</t>
  </si>
  <si>
    <t>Монтаж стяжки пола (по маякам)</t>
  </si>
  <si>
    <t>Устройство гидроизоляции пола (2 слоя)</t>
  </si>
  <si>
    <t>Разводка труб ГВС, ХВС, Канализации (комплекс работ)</t>
  </si>
  <si>
    <t>шт.</t>
  </si>
  <si>
    <t>Перенос группы учета гвс, хвс (счетчики)</t>
  </si>
  <si>
    <t>Устройство поддона душевого уголка из кирпича (комплекс работ)</t>
  </si>
  <si>
    <t>Монтаж рамы инсталяции для подвесного унитаза</t>
  </si>
  <si>
    <t>Монтаж подвесного унитаза</t>
  </si>
  <si>
    <r>
      <rPr>
        <sz val="11"/>
        <color theme="1"/>
        <rFont val="Calibri"/>
      </rPr>
      <t>Укладка керамогранита на стены (600</t>
    </r>
    <r>
      <rPr>
        <sz val="11"/>
        <color theme="1"/>
        <rFont val="Calibri"/>
      </rPr>
      <t>×</t>
    </r>
    <r>
      <rPr>
        <sz val="11"/>
        <color theme="1"/>
        <rFont val="Calibri"/>
      </rPr>
      <t>600)</t>
    </r>
  </si>
  <si>
    <t>Укладка керамогранита на пол (600×600)</t>
  </si>
  <si>
    <t>Установка тропического душа (со сборкой) стандартного монтажа</t>
  </si>
  <si>
    <t>Монтаж короба из гклв (рама инсталяции, комуникации)</t>
  </si>
  <si>
    <t>Зашивка коммуникаций листами гклв по металл. каркасу (стояки гвс, хвс, канализации)</t>
  </si>
  <si>
    <t>Установка зеркала (с подсветкой)</t>
  </si>
  <si>
    <t>Демонтаж полотенцесушителя (водяной)</t>
  </si>
  <si>
    <t xml:space="preserve">Установка умывальника со смесителем </t>
  </si>
  <si>
    <t>Монтаж полотенцесушителя (электрический)</t>
  </si>
  <si>
    <t>Монтаж короба из гклв (комуникации)</t>
  </si>
  <si>
    <t>итого</t>
  </si>
  <si>
    <t>Вынос строительного мусора до машины</t>
  </si>
  <si>
    <t>Вывоз строительного мусора на полигон с утилизацией</t>
  </si>
  <si>
    <t>Подъем черновых строительных материалов</t>
  </si>
  <si>
    <t>Итого стоимость работ</t>
  </si>
  <si>
    <t>Ориентировочная стоимость черновых материалов (отчет по чекам)</t>
  </si>
  <si>
    <t>Заказчик:</t>
  </si>
  <si>
    <t>Подрядчик:</t>
  </si>
  <si>
    <t>______________/_________________</t>
  </si>
  <si>
    <r>
      <rPr>
        <sz val="12"/>
        <color theme="1"/>
        <rFont val="Times New Roman"/>
      </rPr>
      <t>_____________/Гулиев</t>
    </r>
    <r>
      <rPr>
        <u/>
        <sz val="12"/>
        <color theme="1"/>
        <rFont val="Times New Roman"/>
      </rPr>
      <t xml:space="preserve"> Р.К.__</t>
    </r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</si>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</sst>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alibri"/>
      <scheme val="minor"/>
    </font>
    <font>
      <sz val="12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b/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4"/>
      <color theme="1"/>
      <name val="Calibri"/>
    </font>
    <font>
      <b/>
      <sz val="14"/>
      <color theme="1"/>
      <name val="Calibri"/>
    </font>
    <font>
      <sz val="11"/>
      <color rgb="FF000000"/>
      <name val="Yandex-sans"/>
    </font>
    <font>
      <u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5" fillId="0" borderId="7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7" xfId="0" applyFont="1" applyBorder="1" applyAlignment="1">
      <alignment wrapText="1"/>
    </xf>
    <xf numFmtId="0" fontId="6" fillId="0" borderId="9" xfId="0" applyFont="1" applyBorder="1"/>
    <xf numFmtId="2" fontId="6" fillId="0" borderId="7" xfId="0" applyNumberFormat="1" applyFont="1" applyBorder="1"/>
    <xf numFmtId="0" fontId="6" fillId="2" borderId="7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6" fillId="2" borderId="9" xfId="0" applyFont="1" applyFill="1" applyBorder="1"/>
    <xf numFmtId="1" fontId="6" fillId="0" borderId="7" xfId="0" applyNumberFormat="1" applyFont="1" applyBorder="1"/>
    <xf numFmtId="0" fontId="6" fillId="0" borderId="12" xfId="0" applyFont="1" applyBorder="1"/>
    <xf numFmtId="0" fontId="6" fillId="0" borderId="13" xfId="0" applyFont="1" applyBorder="1"/>
    <xf numFmtId="0" fontId="6" fillId="2" borderId="6" xfId="0" applyFont="1" applyFill="1" applyBorder="1"/>
    <xf numFmtId="0" fontId="5" fillId="0" borderId="7" xfId="0" applyFont="1" applyBorder="1" applyAlignment="1">
      <alignment horizontal="right"/>
    </xf>
    <xf numFmtId="0" fontId="7" fillId="0" borderId="7" xfId="0" applyFont="1" applyBorder="1"/>
    <xf numFmtId="0" fontId="7" fillId="0" borderId="14" xfId="0" applyFont="1" applyBorder="1"/>
    <xf numFmtId="164" fontId="5" fillId="0" borderId="5" xfId="0" applyNumberFormat="1" applyFont="1" applyBorder="1"/>
    <xf numFmtId="0" fontId="6" fillId="0" borderId="15" xfId="0" applyFont="1" applyBorder="1"/>
    <xf numFmtId="0" fontId="6" fillId="0" borderId="16" xfId="0" applyFont="1" applyBorder="1"/>
    <xf numFmtId="0" fontId="4" fillId="0" borderId="17" xfId="0" applyFont="1" applyBorder="1"/>
    <xf numFmtId="0" fontId="6" fillId="0" borderId="0" xfId="0" applyFont="1" applyAlignment="1">
      <alignment horizontal="right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8" fillId="0" borderId="24" xfId="0" applyFont="1" applyBorder="1"/>
    <xf numFmtId="164" fontId="9" fillId="2" borderId="5" xfId="0" applyNumberFormat="1" applyFont="1" applyFill="1" applyBorder="1"/>
    <xf numFmtId="0" fontId="6" fillId="0" borderId="26" xfId="0" applyFont="1" applyBorder="1"/>
    <xf numFmtId="0" fontId="5" fillId="0" borderId="2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8" xfId="0" applyFont="1" applyBorder="1" applyAlignment="1">
      <alignment horizontal="left"/>
    </xf>
    <xf numFmtId="1" fontId="5" fillId="0" borderId="29" xfId="0" applyNumberFormat="1" applyFont="1" applyBorder="1"/>
    <xf numFmtId="0" fontId="6" fillId="0" borderId="24" xfId="0" applyFont="1" applyBorder="1"/>
    <xf numFmtId="164" fontId="5" fillId="2" borderId="5" xfId="0" applyNumberFormat="1" applyFont="1" applyFill="1" applyBorder="1"/>
    <xf numFmtId="0" fontId="6" fillId="0" borderId="0" xfId="0" applyFont="1"/>
    <xf numFmtId="164" fontId="5" fillId="2" borderId="30" xfId="0" applyNumberFormat="1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10" fillId="0" borderId="0" xfId="0" applyFont="1"/>
    <xf numFmtId="0" fontId="4" fillId="0" borderId="0" xfId="0" applyFont="1"/>
    <xf numFmtId="0" fontId="1" fillId="0" borderId="0" xfId="0" applyFont="1" applyAlignment="1">
      <alignment vertical="top"/>
    </xf>
    <xf numFmtId="0" fontId="9" fillId="0" borderId="25" xfId="0" applyFont="1" applyBorder="1" applyAlignment="1">
      <alignment horizontal="left"/>
    </xf>
    <xf numFmtId="0" fontId="2" fillId="0" borderId="3" xfId="0" applyFont="1" applyBorder="1"/>
    <xf numFmtId="0" fontId="5" fillId="0" borderId="2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2" xfId="0" applyFont="1" applyBorder="1" applyAlignment="1">
      <alignment horizontal="center" wrapText="1"/>
    </xf>
    <xf numFmtId="0" fontId="2" fillId="0" borderId="4" xfId="0" applyFont="1" applyBorder="1"/>
    <xf numFmtId="0" fontId="4" fillId="0" borderId="14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13" workbookViewId="0"/>
  </sheetViews>
  <sheetFormatPr defaultColWidth="14.44140625" defaultRowHeight="15" customHeight="1"/>
  <cols>
    <col min="1" max="1" width="4.109375" customWidth="1"/>
    <col min="2" max="2" width="56.6640625" customWidth="1"/>
    <col min="3" max="3" width="7" customWidth="1"/>
    <col min="4" max="4" width="7.109375" customWidth="1"/>
    <col min="5" max="5" width="6.33203125" customWidth="1"/>
    <col min="6" max="6" width="12.109375" customWidth="1"/>
    <col min="7" max="7" width="5" customWidth="1"/>
    <col min="8" max="8" width="8.33203125" customWidth="1"/>
    <col min="9" max="9" width="5" customWidth="1"/>
    <col min="10" max="26" width="8.6640625" customWidth="1"/>
  </cols>
  <sheetData>
    <row r="1" spans="1:6" ht="15.6">
      <c r="A1" s="1"/>
      <c r="B1" s="1"/>
      <c r="C1" s="1"/>
      <c r="D1" s="54" t="s">
        <v>0</v>
      </c>
      <c r="E1" s="53"/>
      <c r="F1" s="53"/>
    </row>
    <row r="2" spans="1:6" ht="15.6">
      <c r="A2" s="1"/>
      <c r="B2" s="1"/>
      <c r="C2" s="54" t="s">
        <v>1</v>
      </c>
      <c r="D2" s="53"/>
      <c r="E2" s="53"/>
      <c r="F2" s="53"/>
    </row>
    <row r="3" spans="1:6" ht="15.6">
      <c r="A3" s="1"/>
      <c r="B3" s="1"/>
      <c r="C3" s="1"/>
      <c r="D3" s="55" t="s">
        <v>2</v>
      </c>
      <c r="E3" s="56"/>
      <c r="F3" s="56"/>
    </row>
    <row r="4" spans="1:6" ht="32.25" customHeight="1">
      <c r="A4" s="57" t="s">
        <v>3</v>
      </c>
      <c r="B4" s="50"/>
      <c r="C4" s="50"/>
      <c r="D4" s="50"/>
      <c r="E4" s="50"/>
      <c r="F4" s="58"/>
    </row>
    <row r="5" spans="1:6" ht="28.8">
      <c r="A5" s="2" t="s">
        <v>4</v>
      </c>
      <c r="B5" s="3" t="s">
        <v>5</v>
      </c>
      <c r="C5" s="4" t="s">
        <v>6</v>
      </c>
      <c r="D5" s="5" t="s">
        <v>7</v>
      </c>
      <c r="E5" s="4" t="s">
        <v>8</v>
      </c>
      <c r="F5" s="5" t="s">
        <v>9</v>
      </c>
    </row>
    <row r="6" spans="1:6" ht="15.6">
      <c r="A6" s="6"/>
      <c r="B6" s="7" t="s">
        <v>10</v>
      </c>
      <c r="C6" s="8"/>
      <c r="D6" s="8"/>
      <c r="E6" s="8"/>
      <c r="F6" s="9"/>
    </row>
    <row r="7" spans="1:6" ht="28.8">
      <c r="A7" s="6">
        <v>1</v>
      </c>
      <c r="B7" s="10" t="s">
        <v>11</v>
      </c>
      <c r="C7" s="8" t="s">
        <v>12</v>
      </c>
      <c r="D7" s="8">
        <v>22.7</v>
      </c>
      <c r="E7" s="8">
        <v>80</v>
      </c>
      <c r="F7" s="11">
        <f t="shared" ref="F7:F24" si="0">D7*E7</f>
        <v>1816</v>
      </c>
    </row>
    <row r="8" spans="1:6" ht="14.4">
      <c r="A8" s="6">
        <v>2</v>
      </c>
      <c r="B8" s="8" t="s">
        <v>13</v>
      </c>
      <c r="C8" s="8" t="s">
        <v>12</v>
      </c>
      <c r="D8" s="12">
        <v>3.96</v>
      </c>
      <c r="E8" s="8">
        <v>650</v>
      </c>
      <c r="F8" s="11">
        <f t="shared" si="0"/>
        <v>2574</v>
      </c>
    </row>
    <row r="9" spans="1:6" ht="14.4">
      <c r="A9" s="6">
        <v>3</v>
      </c>
      <c r="B9" s="8" t="s">
        <v>14</v>
      </c>
      <c r="C9" s="8" t="s">
        <v>12</v>
      </c>
      <c r="D9" s="13">
        <v>5.5</v>
      </c>
      <c r="E9" s="8">
        <v>650</v>
      </c>
      <c r="F9" s="11">
        <f t="shared" si="0"/>
        <v>3575</v>
      </c>
    </row>
    <row r="10" spans="1:6" ht="14.4">
      <c r="A10" s="6">
        <v>4</v>
      </c>
      <c r="B10" s="8" t="s">
        <v>15</v>
      </c>
      <c r="C10" s="8" t="s">
        <v>16</v>
      </c>
      <c r="D10" s="8">
        <v>1</v>
      </c>
      <c r="E10" s="8">
        <v>16500</v>
      </c>
      <c r="F10" s="11">
        <f t="shared" si="0"/>
        <v>16500</v>
      </c>
    </row>
    <row r="11" spans="1:6" ht="14.4">
      <c r="A11" s="6">
        <v>5</v>
      </c>
      <c r="B11" s="8" t="s">
        <v>17</v>
      </c>
      <c r="C11" s="8" t="s">
        <v>16</v>
      </c>
      <c r="D11" s="8">
        <v>1</v>
      </c>
      <c r="E11" s="8">
        <v>3500</v>
      </c>
      <c r="F11" s="11">
        <f t="shared" si="0"/>
        <v>3500</v>
      </c>
    </row>
    <row r="12" spans="1:6" ht="28.8">
      <c r="A12" s="6">
        <v>6</v>
      </c>
      <c r="B12" s="10" t="s">
        <v>18</v>
      </c>
      <c r="C12" s="8" t="s">
        <v>16</v>
      </c>
      <c r="D12" s="8">
        <v>1</v>
      </c>
      <c r="E12" s="8">
        <v>16500</v>
      </c>
      <c r="F12" s="11">
        <f t="shared" si="0"/>
        <v>16500</v>
      </c>
    </row>
    <row r="13" spans="1:6" ht="14.4">
      <c r="A13" s="6">
        <v>7</v>
      </c>
      <c r="B13" s="8" t="s">
        <v>19</v>
      </c>
      <c r="C13" s="8" t="s">
        <v>16</v>
      </c>
      <c r="D13" s="13">
        <v>1</v>
      </c>
      <c r="E13" s="8">
        <v>3500</v>
      </c>
      <c r="F13" s="11">
        <f t="shared" si="0"/>
        <v>3500</v>
      </c>
    </row>
    <row r="14" spans="1:6" ht="14.4">
      <c r="A14" s="6">
        <v>8</v>
      </c>
      <c r="B14" s="8" t="s">
        <v>20</v>
      </c>
      <c r="C14" s="8" t="s">
        <v>16</v>
      </c>
      <c r="D14" s="13">
        <v>1</v>
      </c>
      <c r="E14" s="8">
        <v>1900</v>
      </c>
      <c r="F14" s="11">
        <f t="shared" si="0"/>
        <v>1900</v>
      </c>
    </row>
    <row r="15" spans="1:6" ht="14.4">
      <c r="A15" s="6">
        <v>9</v>
      </c>
      <c r="B15" s="8" t="s">
        <v>21</v>
      </c>
      <c r="C15" s="8" t="s">
        <v>12</v>
      </c>
      <c r="D15" s="8">
        <v>18.7</v>
      </c>
      <c r="E15" s="8">
        <v>1400</v>
      </c>
      <c r="F15" s="11">
        <f t="shared" si="0"/>
        <v>26180</v>
      </c>
    </row>
    <row r="16" spans="1:6" ht="14.4">
      <c r="A16" s="6">
        <v>10</v>
      </c>
      <c r="B16" s="8" t="s">
        <v>22</v>
      </c>
      <c r="C16" s="8" t="s">
        <v>12</v>
      </c>
      <c r="D16" s="12">
        <v>3.96</v>
      </c>
      <c r="E16" s="8">
        <v>1400</v>
      </c>
      <c r="F16" s="11">
        <f t="shared" si="0"/>
        <v>5544</v>
      </c>
    </row>
    <row r="17" spans="1:12" ht="28.8">
      <c r="A17" s="6">
        <v>11</v>
      </c>
      <c r="B17" s="10" t="s">
        <v>23</v>
      </c>
      <c r="C17" s="8" t="s">
        <v>16</v>
      </c>
      <c r="D17" s="8">
        <v>1</v>
      </c>
      <c r="E17" s="8">
        <v>3200</v>
      </c>
      <c r="F17" s="11">
        <f t="shared" si="0"/>
        <v>3200</v>
      </c>
    </row>
    <row r="18" spans="1:12" ht="14.4">
      <c r="A18" s="6">
        <v>12</v>
      </c>
      <c r="B18" s="13" t="s">
        <v>24</v>
      </c>
      <c r="C18" s="13" t="s">
        <v>16</v>
      </c>
      <c r="D18" s="14">
        <v>1</v>
      </c>
      <c r="E18" s="15">
        <v>2800</v>
      </c>
      <c r="F18" s="16">
        <f t="shared" si="0"/>
        <v>2800</v>
      </c>
    </row>
    <row r="19" spans="1:12" ht="28.8">
      <c r="A19" s="6">
        <v>13</v>
      </c>
      <c r="B19" s="10" t="s">
        <v>25</v>
      </c>
      <c r="C19" s="13" t="s">
        <v>16</v>
      </c>
      <c r="D19" s="17">
        <v>1</v>
      </c>
      <c r="E19" s="8">
        <v>3200</v>
      </c>
      <c r="F19" s="11">
        <f t="shared" si="0"/>
        <v>3200</v>
      </c>
    </row>
    <row r="20" spans="1:12" ht="14.4">
      <c r="A20" s="6">
        <v>14</v>
      </c>
      <c r="B20" s="13" t="s">
        <v>26</v>
      </c>
      <c r="C20" s="13" t="s">
        <v>16</v>
      </c>
      <c r="D20" s="14">
        <v>1</v>
      </c>
      <c r="E20" s="15">
        <v>1500</v>
      </c>
      <c r="F20" s="16">
        <f t="shared" si="0"/>
        <v>1500</v>
      </c>
    </row>
    <row r="21" spans="1:12" ht="15.75" customHeight="1">
      <c r="A21" s="6">
        <v>15</v>
      </c>
      <c r="B21" s="8" t="s">
        <v>27</v>
      </c>
      <c r="C21" s="8" t="s">
        <v>16</v>
      </c>
      <c r="D21" s="18">
        <v>1</v>
      </c>
      <c r="E21" s="19">
        <v>2500</v>
      </c>
      <c r="F21" s="11">
        <f t="shared" si="0"/>
        <v>2500</v>
      </c>
    </row>
    <row r="22" spans="1:12" ht="15.75" customHeight="1">
      <c r="A22" s="20">
        <v>16</v>
      </c>
      <c r="B22" s="13" t="s">
        <v>28</v>
      </c>
      <c r="C22" s="13" t="s">
        <v>16</v>
      </c>
      <c r="D22" s="14">
        <v>1</v>
      </c>
      <c r="E22" s="15">
        <v>2700</v>
      </c>
      <c r="F22" s="16">
        <f t="shared" si="0"/>
        <v>2700</v>
      </c>
    </row>
    <row r="23" spans="1:12" ht="15.75" customHeight="1">
      <c r="A23" s="20">
        <v>17</v>
      </c>
      <c r="B23" s="13" t="s">
        <v>29</v>
      </c>
      <c r="C23" s="13" t="s">
        <v>16</v>
      </c>
      <c r="D23" s="14">
        <v>1</v>
      </c>
      <c r="E23" s="15">
        <v>1500</v>
      </c>
      <c r="F23" s="16">
        <f t="shared" si="0"/>
        <v>1500</v>
      </c>
    </row>
    <row r="24" spans="1:12" ht="15.75" customHeight="1">
      <c r="A24" s="20">
        <v>18</v>
      </c>
      <c r="B24" s="13" t="s">
        <v>30</v>
      </c>
      <c r="C24" s="13" t="s">
        <v>16</v>
      </c>
      <c r="D24" s="14">
        <v>1</v>
      </c>
      <c r="E24" s="15">
        <v>2700</v>
      </c>
      <c r="F24" s="16">
        <f t="shared" si="0"/>
        <v>2700</v>
      </c>
    </row>
    <row r="25" spans="1:12" ht="15.75" customHeight="1">
      <c r="A25" s="6"/>
      <c r="B25" s="21" t="s">
        <v>31</v>
      </c>
      <c r="C25" s="22"/>
      <c r="D25" s="22"/>
      <c r="E25" s="23"/>
      <c r="F25" s="24">
        <f>SUM(F7:F24)</f>
        <v>101689</v>
      </c>
    </row>
    <row r="26" spans="1:12" ht="15.75" customHeight="1">
      <c r="A26" s="6"/>
      <c r="B26" s="25"/>
      <c r="C26" s="26"/>
      <c r="D26" s="26"/>
      <c r="E26" s="26"/>
      <c r="F26" s="27"/>
      <c r="L26" s="28"/>
    </row>
    <row r="27" spans="1:12" ht="15.75" customHeight="1">
      <c r="A27" s="6"/>
      <c r="B27" s="59" t="s">
        <v>32</v>
      </c>
      <c r="C27" s="60"/>
      <c r="D27" s="60"/>
      <c r="E27" s="60"/>
      <c r="F27" s="24">
        <v>1500</v>
      </c>
      <c r="L27" s="28"/>
    </row>
    <row r="28" spans="1:12" ht="15.75" customHeight="1">
      <c r="A28" s="6"/>
      <c r="B28" s="59" t="s">
        <v>33</v>
      </c>
      <c r="C28" s="60"/>
      <c r="D28" s="60"/>
      <c r="E28" s="61"/>
      <c r="F28" s="24">
        <v>4500</v>
      </c>
      <c r="L28" s="28"/>
    </row>
    <row r="29" spans="1:12" ht="15.75" customHeight="1">
      <c r="A29" s="6"/>
      <c r="B29" s="59" t="s">
        <v>34</v>
      </c>
      <c r="C29" s="60"/>
      <c r="D29" s="60"/>
      <c r="E29" s="60"/>
      <c r="F29" s="24">
        <v>1500</v>
      </c>
      <c r="L29" s="28"/>
    </row>
    <row r="30" spans="1:12" ht="15.75" customHeight="1">
      <c r="A30" s="29"/>
      <c r="B30" s="30"/>
      <c r="C30" s="31"/>
      <c r="D30" s="31"/>
      <c r="E30" s="32"/>
      <c r="F30" s="27"/>
      <c r="L30" s="28"/>
    </row>
    <row r="31" spans="1:12" ht="15.75" customHeight="1">
      <c r="A31" s="33"/>
      <c r="B31" s="49" t="s">
        <v>35</v>
      </c>
      <c r="C31" s="50"/>
      <c r="D31" s="50"/>
      <c r="E31" s="50"/>
      <c r="F31" s="34">
        <f>SUM(F25,F27,F28,F29)</f>
        <v>109189</v>
      </c>
    </row>
    <row r="32" spans="1:12" ht="15.75" customHeight="1">
      <c r="A32" s="35"/>
      <c r="B32" s="36"/>
      <c r="C32" s="37"/>
      <c r="D32" s="37"/>
      <c r="E32" s="38"/>
      <c r="F32" s="39"/>
    </row>
    <row r="33" spans="1:14" ht="15.75" customHeight="1">
      <c r="A33" s="40"/>
      <c r="B33" s="51" t="s">
        <v>36</v>
      </c>
      <c r="C33" s="50"/>
      <c r="D33" s="50"/>
      <c r="E33" s="50"/>
      <c r="F33" s="41">
        <v>60000</v>
      </c>
    </row>
    <row r="34" spans="1:14" ht="15.75" customHeight="1">
      <c r="A34" s="42"/>
      <c r="B34" s="37"/>
      <c r="C34" s="37"/>
      <c r="D34" s="37"/>
      <c r="E34" s="37"/>
      <c r="F34" s="43"/>
    </row>
    <row r="35" spans="1:14" ht="15.75" customHeight="1">
      <c r="A35" s="44" t="s">
        <v>37</v>
      </c>
      <c r="B35" s="44"/>
      <c r="C35" s="44"/>
      <c r="D35" s="44"/>
      <c r="E35" s="44"/>
      <c r="F35" s="45" t="s">
        <v>38</v>
      </c>
      <c r="M35" s="46"/>
    </row>
    <row r="36" spans="1:14" ht="15.75" customHeight="1">
      <c r="A36" s="52" t="s">
        <v>39</v>
      </c>
      <c r="B36" s="53"/>
      <c r="C36" s="54" t="s">
        <v>40</v>
      </c>
      <c r="D36" s="53"/>
      <c r="E36" s="53"/>
      <c r="F36" s="53"/>
      <c r="M36" s="42"/>
      <c r="N36" s="42"/>
    </row>
    <row r="37" spans="1:14" ht="15.75" customHeight="1">
      <c r="A37" s="1"/>
      <c r="B37" s="1"/>
      <c r="C37" s="52" t="s">
        <v>41</v>
      </c>
      <c r="D37" s="53"/>
      <c r="E37" s="1"/>
      <c r="F37" s="1"/>
      <c r="M37" s="47"/>
      <c r="N37" s="47"/>
    </row>
    <row r="38" spans="1:14" ht="15.75" customHeight="1">
      <c r="A38" s="1"/>
      <c r="B38" s="1"/>
      <c r="C38" s="48"/>
      <c r="D38" s="48"/>
      <c r="E38" s="48"/>
      <c r="F38" s="48"/>
    </row>
    <row r="39" spans="1:14" ht="15.75" customHeight="1"/>
    <row r="40" spans="1:14" ht="15.75" customHeight="1"/>
    <row r="41" spans="1:14" ht="33.75" customHeight="1"/>
    <row r="42" spans="1:14" ht="15.75" customHeight="1"/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28:E28"/>
    <mergeCell ref="B29:E29"/>
    <mergeCell ref="D1:F1"/>
    <mergeCell ref="C2:F2"/>
    <mergeCell ref="D3:F3"/>
    <mergeCell ref="A4:F4"/>
    <mergeCell ref="B27:E27"/>
    <mergeCell ref="B31:E31"/>
    <mergeCell ref="B33:E33"/>
    <mergeCell ref="A36:B36"/>
    <mergeCell ref="C36:F36"/>
    <mergeCell ref="C37:D37"/>
  </mergeCells>
  <pageMargins left="0.70866141732283472" right="0.9055118110236221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 Ванная комната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Gulieff</cp:lastModifiedBy>
  <dcterms:created xsi:type="dcterms:W3CDTF">2006-09-16T00:00:00Z</dcterms:created>
  <dcterms:modified xsi:type="dcterms:W3CDTF">2025-12-22T17:06:22Z</dcterms:modified>
</cp:coreProperties>
</file>